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0730" windowHeight="11760"/>
  </bookViews>
  <sheets>
    <sheet name="EAEPED_OG" sheetId="1" r:id="rId1"/>
  </sheets>
  <definedNames>
    <definedName name="_xlnm.Print_Area" localSheetId="0">EAEPED_OG!$B$2:$H$167</definedName>
    <definedName name="_xlnm.Print_Titles" localSheetId="0">EAEPED_OG!$2:$8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1" i="1"/>
  <c r="H132" i="1"/>
  <c r="H133" i="1"/>
  <c r="H116" i="1"/>
  <c r="H117" i="1"/>
  <c r="H118" i="1"/>
  <c r="H119" i="1"/>
  <c r="H120" i="1"/>
  <c r="H121" i="1"/>
  <c r="H122" i="1"/>
  <c r="H123" i="1"/>
  <c r="H115" i="1"/>
  <c r="H108" i="1"/>
  <c r="H111" i="1"/>
  <c r="H112" i="1"/>
  <c r="H113" i="1"/>
  <c r="H105" i="1"/>
  <c r="H97" i="1"/>
  <c r="H99" i="1"/>
  <c r="H101" i="1"/>
  <c r="H102" i="1"/>
  <c r="H95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7" i="1"/>
  <c r="H58" i="1"/>
  <c r="H59" i="1"/>
  <c r="H42" i="1"/>
  <c r="H43" i="1"/>
  <c r="H45" i="1"/>
  <c r="H46" i="1"/>
  <c r="H47" i="1"/>
  <c r="H48" i="1"/>
  <c r="H49" i="1"/>
  <c r="H41" i="1"/>
  <c r="H32" i="1"/>
  <c r="H28" i="1"/>
  <c r="H14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H130" i="1" s="1"/>
  <c r="E131" i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H107" i="1" s="1"/>
  <c r="E108" i="1"/>
  <c r="E109" i="1"/>
  <c r="H109" i="1" s="1"/>
  <c r="E110" i="1"/>
  <c r="H110" i="1" s="1"/>
  <c r="E111" i="1"/>
  <c r="E112" i="1"/>
  <c r="E113" i="1"/>
  <c r="E105" i="1"/>
  <c r="E96" i="1"/>
  <c r="H96" i="1" s="1"/>
  <c r="E97" i="1"/>
  <c r="E98" i="1"/>
  <c r="H98" i="1" s="1"/>
  <c r="E99" i="1"/>
  <c r="E100" i="1"/>
  <c r="H100" i="1" s="1"/>
  <c r="E101" i="1"/>
  <c r="E102" i="1"/>
  <c r="E103" i="1"/>
  <c r="H103" i="1" s="1"/>
  <c r="E95" i="1"/>
  <c r="E88" i="1"/>
  <c r="H88" i="1" s="1"/>
  <c r="E89" i="1"/>
  <c r="H89" i="1" s="1"/>
  <c r="E90" i="1"/>
  <c r="H90" i="1" s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H56" i="1" s="1"/>
  <c r="E57" i="1"/>
  <c r="E58" i="1"/>
  <c r="E59" i="1"/>
  <c r="E51" i="1"/>
  <c r="H51" i="1" s="1"/>
  <c r="E42" i="1"/>
  <c r="E43" i="1"/>
  <c r="E44" i="1"/>
  <c r="H44" i="1" s="1"/>
  <c r="E45" i="1"/>
  <c r="E46" i="1"/>
  <c r="E47" i="1"/>
  <c r="E48" i="1"/>
  <c r="E49" i="1"/>
  <c r="E41" i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E15" i="1"/>
  <c r="H15" i="1" s="1"/>
  <c r="E16" i="1"/>
  <c r="H16" i="1" s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F85" i="1" s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H85" i="1"/>
  <c r="G10" i="1"/>
  <c r="G160" i="1" s="1"/>
  <c r="F10" i="1"/>
  <c r="F160" i="1" s="1"/>
  <c r="D10" i="1"/>
  <c r="C10" i="1"/>
  <c r="C160" i="1" s="1"/>
  <c r="H10" i="1"/>
  <c r="E85" i="1"/>
  <c r="E10" i="1"/>
  <c r="H160" i="1" l="1"/>
  <c r="D160" i="1"/>
  <c r="E16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<sst xmlns="http://schemas.openxmlformats.org/spreadsheetml/2006/main" count="169" uniqueCount="96">
  <si>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</si>
  <si>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</si>
  <si>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</si>
  <si>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</si>
  <si>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</si>
  <si>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</si>
  <si>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</si>
  <si>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</si>
  <si>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</si>
  <si>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</si>
  <si>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</si>
  <si>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</si>
  <si>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</si>
  <si>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</si>
  <si>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</si>
  <si>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</si>
  <si>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</si>
  <si>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</si>
  <si>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</si>
  <si>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</si>
  <si>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</si>
  <si>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</si>
  <si>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</si>
  <si>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</si>
  <si>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</si>
  <si>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</si>
  <si>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</si>
  <si>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</si>
  <si>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</si>
  <si>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</si>
  <si>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</si>
  <si>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</si>
  <si>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</si>
  <si>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</si>
  <si>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</si>
  <si>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</si>
  <si>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</si>
  <si>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</si>
  <si>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</si>
  <si>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</si>
  <si>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</si>
  <si>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</si>
  <si>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</si>
  <si>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</si>
  <si>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</si>
  <si>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</si>
  <si>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</si>
  <si>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</si>
  <si>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</si>
  <si>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</si>
  <si>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</si>
  <si>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</si>
  <si>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</si>
  <si>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</si>
  <si>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</si>
  <si>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</si>
  <si>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</si>
  <si>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</si>
  <si>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</si>
  <si>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</si>
  <si>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</si>
  <si>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</si>
  <si>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</si>
  <si>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</si>
  <si>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</si>
  <si>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</si>
  <si>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</si>
  <si>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</si>
  <si>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</si>
  <si>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</si>
  <si>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</si>
  <si>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</si>
  <si>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</si>
  <si>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</si>
  <si>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</si>
  <si>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</si>
  <si>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</si>
  <si>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</si>
  <si>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</si>
  <si>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</si>
  <si>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</si>
  <si>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</si>
  <si>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</si>
  <si>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</si>
  <si>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</si>
  <si>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</si>
  <si>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</si>
  <si>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</si>
  <si>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CHIHUAHUA</t>
  </si>
  <si>
    <t>Del 01 de enero al 31 de diciembre de 2022 (b)</t>
  </si>
  <si>
    <t xml:space="preserve">                                              DR. IGOR CRESPO SOLIS </t>
  </si>
  <si>
    <t xml:space="preserve">  LIC. MARIA REBECA TINAJERO CHAVEZ</t>
  </si>
  <si>
    <t xml:space="preserve">                                                              RECTOR </t>
  </si>
  <si>
    <t xml:space="preserve">          SECRETARIA ADMINISTRATIVA </t>
  </si>
  <si>
    <t>____________________________________</t>
  </si>
  <si>
    <t xml:space="preserve"> 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</si>
</sst>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25" zoomScale="90" zoomScaleNormal="90" workbookViewId="0">
      <selection activeCell="B166" sqref="B166"/>
    </sheetView>
  </sheetViews>
  <sheetFormatPr baseColWidth="10" defaultColWidth="11.42578125" defaultRowHeight="12" x14ac:dyDescent="0.2"/>
  <cols>
    <col min="1" max="1" width="3.5703125" style="1" customWidth="1"/>
    <col min="2" max="2" width="47.28515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46" t="s">
        <v>88</v>
      </c>
      <c r="C2" s="47"/>
      <c r="D2" s="47"/>
      <c r="E2" s="47"/>
      <c r="F2" s="47"/>
      <c r="G2" s="47"/>
      <c r="H2" s="48"/>
    </row>
    <row r="3" spans="2:9" x14ac:dyDescent="0.2">
      <c r="B3" s="49" t="s">
        <v>1</v>
      </c>
      <c r="C3" s="50"/>
      <c r="D3" s="50"/>
      <c r="E3" s="50"/>
      <c r="F3" s="50"/>
      <c r="G3" s="50"/>
      <c r="H3" s="51"/>
    </row>
    <row r="4" spans="2:9" x14ac:dyDescent="0.2">
      <c r="B4" s="49" t="s">
        <v>2</v>
      </c>
      <c r="C4" s="50"/>
      <c r="D4" s="50"/>
      <c r="E4" s="50"/>
      <c r="F4" s="50"/>
      <c r="G4" s="50"/>
      <c r="H4" s="51"/>
    </row>
    <row r="5" spans="2:9" x14ac:dyDescent="0.25">
      <c r="B5" s="52" t="s">
        <v>89</v>
      </c>
      <c r="C5" s="53"/>
      <c r="D5" s="53"/>
      <c r="E5" s="53"/>
      <c r="F5" s="53"/>
      <c r="G5" s="53"/>
      <c r="H5" s="54"/>
    </row>
    <row r="6" spans="2:9" ht="15.75" customHeight="1" thickBot="1" x14ac:dyDescent="0.3">
      <c r="B6" s="55" t="s">
        <v>3</v>
      </c>
      <c r="C6" s="56"/>
      <c r="D6" s="56"/>
      <c r="E6" s="56"/>
      <c r="F6" s="56"/>
      <c r="G6" s="56"/>
      <c r="H6" s="57"/>
    </row>
    <row r="7" spans="2:9" ht="24.75" customHeight="1" thickBot="1" x14ac:dyDescent="0.25">
      <c r="B7" s="39" t="s">
        <v>4</v>
      </c>
      <c r="C7" s="41" t="s">
        <v>5</v>
      </c>
      <c r="D7" s="42"/>
      <c r="E7" s="42"/>
      <c r="F7" s="42"/>
      <c r="G7" s="43"/>
      <c r="H7" s="44" t="s">
        <v>6</v>
      </c>
    </row>
    <row r="8" spans="2:9" ht="24.75" thickBot="1" x14ac:dyDescent="0.25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5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18197566.460000001</v>
      </c>
      <c r="D10" s="8">
        <f>SUM(D12,D20,D30,D40,D50,D60,D64,D73,D77)</f>
        <v>3198765.0990000004</v>
      </c>
      <c r="E10" s="28">
        <f t="shared" ref="E10:H10" si="0">SUM(E12,E20,E30,E40,E50,E60,E64,E73,E77)</f>
        <v>21396331.558999997</v>
      </c>
      <c r="F10" s="8">
        <f t="shared" si="0"/>
        <v>19128553.619999997</v>
      </c>
      <c r="G10" s="8">
        <f t="shared" si="0"/>
        <v>17326057.260000002</v>
      </c>
      <c r="H10" s="28">
        <f t="shared" si="0"/>
        <v>2267777.9390000007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2" customHeight="1" x14ac:dyDescent="0.25">
      <c r="B12" s="6" t="s">
        <v>13</v>
      </c>
      <c r="C12" s="7">
        <f>SUM(C13:C19)</f>
        <v>10723374.639999999</v>
      </c>
      <c r="D12" s="7">
        <f>SUM(D13:D19)</f>
        <v>2063490.2830000001</v>
      </c>
      <c r="E12" s="29">
        <f t="shared" ref="E12:H12" si="1">SUM(E13:E19)</f>
        <v>12786864.923</v>
      </c>
      <c r="F12" s="7">
        <f t="shared" si="1"/>
        <v>11080530.66</v>
      </c>
      <c r="G12" s="7">
        <f t="shared" si="1"/>
        <v>11080530.66</v>
      </c>
      <c r="H12" s="29">
        <f t="shared" si="1"/>
        <v>1706334.2630000005</v>
      </c>
    </row>
    <row r="13" spans="2:9" ht="12" customHeight="1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12" customHeight="1" x14ac:dyDescent="0.2">
      <c r="B14" s="10" t="s">
        <v>15</v>
      </c>
      <c r="C14" s="25">
        <v>7858171.7699999996</v>
      </c>
      <c r="D14" s="25">
        <v>1633782.87</v>
      </c>
      <c r="E14" s="30">
        <f t="shared" ref="E14:E79" si="2">SUM(C14:D14)</f>
        <v>9491954.6400000006</v>
      </c>
      <c r="F14" s="26">
        <v>7877687.3700000001</v>
      </c>
      <c r="G14" s="26">
        <v>7877687.3700000001</v>
      </c>
      <c r="H14" s="34">
        <f t="shared" ref="H14:H79" si="3">SUM(E14-F14)</f>
        <v>1614267.2700000005</v>
      </c>
    </row>
    <row r="15" spans="2:9" x14ac:dyDescent="0.25">
      <c r="B15" s="10" t="s">
        <v>16</v>
      </c>
      <c r="C15" s="25">
        <v>1168173.03</v>
      </c>
      <c r="D15" s="25">
        <v>0</v>
      </c>
      <c r="E15" s="30">
        <f t="shared" si="2"/>
        <v>1168173.03</v>
      </c>
      <c r="F15" s="26">
        <v>1076106.04</v>
      </c>
      <c r="G15" s="26">
        <v>1076106.04</v>
      </c>
      <c r="H15" s="34">
        <f t="shared" si="3"/>
        <v>92066.989999999991</v>
      </c>
    </row>
    <row r="16" spans="2:9" x14ac:dyDescent="0.25">
      <c r="B16" s="10" t="s">
        <v>17</v>
      </c>
      <c r="C16" s="25">
        <v>1697029.84</v>
      </c>
      <c r="D16" s="25">
        <v>14681.413</v>
      </c>
      <c r="E16" s="30">
        <f t="shared" si="2"/>
        <v>1711711.253</v>
      </c>
      <c r="F16" s="26">
        <v>1711711.25</v>
      </c>
      <c r="G16" s="26">
        <v>1711711.25</v>
      </c>
      <c r="H16" s="34">
        <f t="shared" si="3"/>
        <v>3.0000000260770321E-3</v>
      </c>
    </row>
    <row r="17" spans="2:8" x14ac:dyDescent="0.2">
      <c r="B17" s="10" t="s">
        <v>18</v>
      </c>
      <c r="C17" s="25">
        <v>0</v>
      </c>
      <c r="D17" s="25">
        <v>415026</v>
      </c>
      <c r="E17" s="30">
        <f t="shared" si="2"/>
        <v>415026</v>
      </c>
      <c r="F17" s="26">
        <v>415026</v>
      </c>
      <c r="G17" s="26">
        <v>415026</v>
      </c>
      <c r="H17" s="34">
        <f t="shared" si="3"/>
        <v>0</v>
      </c>
    </row>
    <row r="18" spans="2:8" x14ac:dyDescent="0.2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996821</v>
      </c>
      <c r="D20" s="7">
        <f t="shared" ref="D20:H20" si="4">SUM(D21:D29)</f>
        <v>322287.37200000003</v>
      </c>
      <c r="E20" s="29">
        <f t="shared" si="4"/>
        <v>1319108.372</v>
      </c>
      <c r="F20" s="7">
        <f t="shared" si="4"/>
        <v>1262181.1500000001</v>
      </c>
      <c r="G20" s="7">
        <f t="shared" si="4"/>
        <v>956221.87000000011</v>
      </c>
      <c r="H20" s="29">
        <f t="shared" si="4"/>
        <v>56927.222000000009</v>
      </c>
    </row>
    <row r="21" spans="2:8" ht="24" x14ac:dyDescent="0.2">
      <c r="B21" s="10" t="s">
        <v>22</v>
      </c>
      <c r="C21" s="25">
        <v>423970</v>
      </c>
      <c r="D21" s="25">
        <v>53015.591</v>
      </c>
      <c r="E21" s="30">
        <f t="shared" si="2"/>
        <v>476985.59100000001</v>
      </c>
      <c r="F21" s="26">
        <v>476985.59</v>
      </c>
      <c r="G21" s="26">
        <v>455235.59</v>
      </c>
      <c r="H21" s="34">
        <f t="shared" si="3"/>
        <v>9.9999998928979039E-4</v>
      </c>
    </row>
    <row r="22" spans="2:8" x14ac:dyDescent="0.25">
      <c r="B22" s="10" t="s">
        <v>23</v>
      </c>
      <c r="C22" s="25">
        <v>142701</v>
      </c>
      <c r="D22" s="25">
        <v>-36173.089999999997</v>
      </c>
      <c r="E22" s="30">
        <f t="shared" si="2"/>
        <v>106527.91</v>
      </c>
      <c r="F22" s="26">
        <v>101959.95</v>
      </c>
      <c r="G22" s="26">
        <v>101959.95</v>
      </c>
      <c r="H22" s="34">
        <f t="shared" si="3"/>
        <v>4567.9600000000064</v>
      </c>
    </row>
    <row r="23" spans="2:8" ht="24" x14ac:dyDescent="0.2">
      <c r="B23" s="10" t="s">
        <v>24</v>
      </c>
      <c r="C23" s="25">
        <v>0</v>
      </c>
      <c r="D23" s="25">
        <v>4907.5</v>
      </c>
      <c r="E23" s="30">
        <f t="shared" si="2"/>
        <v>4907.5</v>
      </c>
      <c r="F23" s="26">
        <v>4907.5</v>
      </c>
      <c r="G23" s="26">
        <v>4907.5</v>
      </c>
      <c r="H23" s="34">
        <f t="shared" si="3"/>
        <v>0</v>
      </c>
    </row>
    <row r="24" spans="2:8" ht="24" x14ac:dyDescent="0.2">
      <c r="B24" s="10" t="s">
        <v>25</v>
      </c>
      <c r="C24" s="25">
        <v>38000</v>
      </c>
      <c r="D24" s="25">
        <v>19975.881000000001</v>
      </c>
      <c r="E24" s="30">
        <f t="shared" si="2"/>
        <v>57975.881000000001</v>
      </c>
      <c r="F24" s="26">
        <v>57975.88</v>
      </c>
      <c r="G24" s="26">
        <v>57975.88</v>
      </c>
      <c r="H24" s="34">
        <f t="shared" si="3"/>
        <v>1.0000000038417056E-3</v>
      </c>
    </row>
    <row r="25" spans="2:8" ht="12" customHeight="1" x14ac:dyDescent="0.2">
      <c r="B25" s="10" t="s">
        <v>26</v>
      </c>
      <c r="C25" s="25">
        <v>61000</v>
      </c>
      <c r="D25" s="25">
        <v>-3647.79</v>
      </c>
      <c r="E25" s="30">
        <f t="shared" si="2"/>
        <v>57352.21</v>
      </c>
      <c r="F25" s="26">
        <v>17494.52</v>
      </c>
      <c r="G25" s="26">
        <v>17494.52</v>
      </c>
      <c r="H25" s="34">
        <f t="shared" si="3"/>
        <v>39857.69</v>
      </c>
    </row>
    <row r="26" spans="2:8" x14ac:dyDescent="0.25">
      <c r="B26" s="10" t="s">
        <v>27</v>
      </c>
      <c r="C26" s="25">
        <v>180000</v>
      </c>
      <c r="D26" s="25">
        <v>-65954.039999999994</v>
      </c>
      <c r="E26" s="30">
        <f t="shared" si="2"/>
        <v>114045.96</v>
      </c>
      <c r="F26" s="26">
        <v>112634.05</v>
      </c>
      <c r="G26" s="26">
        <v>112634.05</v>
      </c>
      <c r="H26" s="34">
        <f t="shared" si="3"/>
        <v>1411.9100000000035</v>
      </c>
    </row>
    <row r="27" spans="2:8" ht="24" x14ac:dyDescent="0.2">
      <c r="B27" s="10" t="s">
        <v>28</v>
      </c>
      <c r="C27" s="25">
        <v>95000</v>
      </c>
      <c r="D27" s="25">
        <v>0</v>
      </c>
      <c r="E27" s="30">
        <f t="shared" si="2"/>
        <v>95000</v>
      </c>
      <c r="F27" s="26">
        <v>83910.34</v>
      </c>
      <c r="G27" s="26">
        <v>83910.34</v>
      </c>
      <c r="H27" s="34">
        <f t="shared" si="3"/>
        <v>11089.660000000003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12" customHeight="1" x14ac:dyDescent="0.2">
      <c r="B29" s="10" t="s">
        <v>30</v>
      </c>
      <c r="C29" s="25">
        <v>56150</v>
      </c>
      <c r="D29" s="25">
        <v>350163.32</v>
      </c>
      <c r="E29" s="30">
        <f t="shared" si="2"/>
        <v>406313.32</v>
      </c>
      <c r="F29" s="26">
        <v>406313.32</v>
      </c>
      <c r="G29" s="26">
        <v>122104.04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6477370.8200000003</v>
      </c>
      <c r="D30" s="7">
        <f t="shared" ref="D30:H30" si="5">SUM(D31:D39)</f>
        <v>-4385.1160000000091</v>
      </c>
      <c r="E30" s="29">
        <f t="shared" si="5"/>
        <v>6472985.7039999999</v>
      </c>
      <c r="F30" s="7">
        <f t="shared" si="5"/>
        <v>5968469.2499999991</v>
      </c>
      <c r="G30" s="7">
        <f t="shared" si="5"/>
        <v>4471932.17</v>
      </c>
      <c r="H30" s="29">
        <f t="shared" si="5"/>
        <v>504516.45400000014</v>
      </c>
    </row>
    <row r="31" spans="2:8" x14ac:dyDescent="0.2">
      <c r="B31" s="10" t="s">
        <v>32</v>
      </c>
      <c r="C31" s="25">
        <v>1410620</v>
      </c>
      <c r="D31" s="25">
        <v>-473791.19</v>
      </c>
      <c r="E31" s="30">
        <f t="shared" si="2"/>
        <v>936828.81</v>
      </c>
      <c r="F31" s="26">
        <v>931483.1</v>
      </c>
      <c r="G31" s="26">
        <v>931483.1</v>
      </c>
      <c r="H31" s="34">
        <f t="shared" si="3"/>
        <v>5345.7100000000792</v>
      </c>
    </row>
    <row r="32" spans="2:8" x14ac:dyDescent="0.2">
      <c r="B32" s="10" t="s">
        <v>33</v>
      </c>
      <c r="C32" s="25">
        <v>665300</v>
      </c>
      <c r="D32" s="25">
        <v>-270072.21000000002</v>
      </c>
      <c r="E32" s="30">
        <f t="shared" si="2"/>
        <v>395227.79</v>
      </c>
      <c r="F32" s="26">
        <v>296130.40999999997</v>
      </c>
      <c r="G32" s="26">
        <v>296130.40999999997</v>
      </c>
      <c r="H32" s="34">
        <f t="shared" si="3"/>
        <v>99097.38</v>
      </c>
    </row>
    <row r="33" spans="2:8" ht="24" x14ac:dyDescent="0.2">
      <c r="B33" s="10" t="s">
        <v>34</v>
      </c>
      <c r="C33" s="25">
        <v>1417700</v>
      </c>
      <c r="D33" s="25">
        <v>110896</v>
      </c>
      <c r="E33" s="30">
        <f t="shared" si="2"/>
        <v>1528596</v>
      </c>
      <c r="F33" s="26">
        <v>1168645.1399999999</v>
      </c>
      <c r="G33" s="26">
        <v>1045776.7</v>
      </c>
      <c r="H33" s="34">
        <f t="shared" si="3"/>
        <v>359950.8600000001</v>
      </c>
    </row>
    <row r="34" spans="2:8" ht="14.25" customHeight="1" x14ac:dyDescent="0.2">
      <c r="B34" s="10" t="s">
        <v>35</v>
      </c>
      <c r="C34" s="25">
        <v>409140</v>
      </c>
      <c r="D34" s="25">
        <v>-126000</v>
      </c>
      <c r="E34" s="30">
        <f t="shared" si="2"/>
        <v>283140</v>
      </c>
      <c r="F34" s="26">
        <v>282857.5</v>
      </c>
      <c r="G34" s="26">
        <v>282857.5</v>
      </c>
      <c r="H34" s="34">
        <f t="shared" si="3"/>
        <v>282.5</v>
      </c>
    </row>
    <row r="35" spans="2:8" ht="24" x14ac:dyDescent="0.2">
      <c r="B35" s="10" t="s">
        <v>36</v>
      </c>
      <c r="C35" s="25">
        <v>1139000</v>
      </c>
      <c r="D35" s="25">
        <v>750943.9</v>
      </c>
      <c r="E35" s="30">
        <f t="shared" si="2"/>
        <v>1889943.9</v>
      </c>
      <c r="F35" s="26">
        <v>1889943.9</v>
      </c>
      <c r="G35" s="26">
        <v>856056.46</v>
      </c>
      <c r="H35" s="34">
        <f t="shared" si="3"/>
        <v>0</v>
      </c>
    </row>
    <row r="36" spans="2:8" x14ac:dyDescent="0.2">
      <c r="B36" s="10" t="s">
        <v>37</v>
      </c>
      <c r="C36" s="25">
        <v>28160</v>
      </c>
      <c r="D36" s="25">
        <v>218555.35399999999</v>
      </c>
      <c r="E36" s="30">
        <f t="shared" si="2"/>
        <v>246715.35399999999</v>
      </c>
      <c r="F36" s="26">
        <v>246715.35</v>
      </c>
      <c r="G36" s="26">
        <v>107515.35</v>
      </c>
      <c r="H36" s="34">
        <f t="shared" si="3"/>
        <v>3.999999986262992E-3</v>
      </c>
    </row>
    <row r="37" spans="2:8" x14ac:dyDescent="0.2">
      <c r="B37" s="10" t="s">
        <v>38</v>
      </c>
      <c r="C37" s="25">
        <v>474039</v>
      </c>
      <c r="D37" s="25">
        <v>-340000</v>
      </c>
      <c r="E37" s="30">
        <f t="shared" si="2"/>
        <v>134039</v>
      </c>
      <c r="F37" s="26">
        <v>126196.66</v>
      </c>
      <c r="G37" s="26">
        <v>126196.66</v>
      </c>
      <c r="H37" s="34">
        <f t="shared" si="3"/>
        <v>7842.3399999999965</v>
      </c>
    </row>
    <row r="38" spans="2:8" x14ac:dyDescent="0.2">
      <c r="B38" s="10" t="s">
        <v>39</v>
      </c>
      <c r="C38" s="25">
        <v>155200</v>
      </c>
      <c r="D38" s="25">
        <v>-75026</v>
      </c>
      <c r="E38" s="30">
        <f t="shared" si="2"/>
        <v>80174</v>
      </c>
      <c r="F38" s="26">
        <v>48176.34</v>
      </c>
      <c r="G38" s="26">
        <v>48176.34</v>
      </c>
      <c r="H38" s="34">
        <f t="shared" si="3"/>
        <v>31997.660000000003</v>
      </c>
    </row>
    <row r="39" spans="2:8" x14ac:dyDescent="0.2">
      <c r="B39" s="10" t="s">
        <v>40</v>
      </c>
      <c r="C39" s="25">
        <v>778211.82</v>
      </c>
      <c r="D39" s="25">
        <v>200109.03</v>
      </c>
      <c r="E39" s="30">
        <f t="shared" si="2"/>
        <v>978320.85</v>
      </c>
      <c r="F39" s="26">
        <v>978320.85</v>
      </c>
      <c r="G39" s="26">
        <v>777739.65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565963.18000000005</v>
      </c>
      <c r="E40" s="29">
        <f t="shared" si="6"/>
        <v>565963.18000000005</v>
      </c>
      <c r="F40" s="7">
        <f t="shared" si="6"/>
        <v>565963.18000000005</v>
      </c>
      <c r="G40" s="7">
        <f t="shared" si="6"/>
        <v>565963.18000000005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565963.18000000005</v>
      </c>
      <c r="E44" s="30">
        <f t="shared" si="2"/>
        <v>565963.18000000005</v>
      </c>
      <c r="F44" s="26">
        <v>565963.18000000005</v>
      </c>
      <c r="G44" s="26">
        <v>565963.18000000005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251409.38</v>
      </c>
      <c r="E50" s="29">
        <f t="shared" si="7"/>
        <v>251409.38</v>
      </c>
      <c r="F50" s="7">
        <f t="shared" si="7"/>
        <v>251409.38</v>
      </c>
      <c r="G50" s="7">
        <f t="shared" si="7"/>
        <v>251409.38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176500</v>
      </c>
      <c r="E51" s="30">
        <f t="shared" si="2"/>
        <v>176500</v>
      </c>
      <c r="F51" s="26">
        <v>176500</v>
      </c>
      <c r="G51" s="26">
        <v>176500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74909.38</v>
      </c>
      <c r="E56" s="30">
        <f t="shared" si="2"/>
        <v>74909.38</v>
      </c>
      <c r="F56" s="26">
        <v>74909.38</v>
      </c>
      <c r="G56" s="26">
        <v>74909.38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13518054.25</v>
      </c>
      <c r="D85" s="17">
        <f t="shared" ref="D85:H85" si="14">SUM(D86,D94,D104,D114,D124,D134,D138,D147,D151)</f>
        <v>6056476.7799999993</v>
      </c>
      <c r="E85" s="31">
        <f t="shared" si="14"/>
        <v>19574531.030000001</v>
      </c>
      <c r="F85" s="17">
        <f t="shared" si="14"/>
        <v>19568782.729999997</v>
      </c>
      <c r="G85" s="17">
        <f t="shared" si="14"/>
        <v>19335117.909999996</v>
      </c>
      <c r="H85" s="31">
        <f t="shared" si="14"/>
        <v>5748.300000000454</v>
      </c>
      <c r="M85" s="18"/>
    </row>
    <row r="86" spans="2:13" x14ac:dyDescent="0.2">
      <c r="B86" s="19" t="s">
        <v>13</v>
      </c>
      <c r="C86" s="7">
        <f>SUM(C87:C93)</f>
        <v>13518054.25</v>
      </c>
      <c r="D86" s="7">
        <f t="shared" ref="D86:H86" si="15">SUM(D87:D93)</f>
        <v>-975634.21000000008</v>
      </c>
      <c r="E86" s="29">
        <f t="shared" si="15"/>
        <v>12542420.039999999</v>
      </c>
      <c r="F86" s="7">
        <f t="shared" si="15"/>
        <v>12542420.039999999</v>
      </c>
      <c r="G86" s="7">
        <f t="shared" si="15"/>
        <v>12542420.039999999</v>
      </c>
      <c r="H86" s="29">
        <f t="shared" si="15"/>
        <v>4.6566128730773926E-10</v>
      </c>
    </row>
    <row r="87" spans="2:13" ht="12" customHeight="1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12" customHeight="1" x14ac:dyDescent="0.2">
      <c r="B88" s="10" t="s">
        <v>15</v>
      </c>
      <c r="C88" s="25">
        <v>9773680.6199999992</v>
      </c>
      <c r="D88" s="25">
        <v>-509677.92</v>
      </c>
      <c r="E88" s="30">
        <f t="shared" ref="E88:E153" si="17">SUM(C88:D88)</f>
        <v>9264002.6999999993</v>
      </c>
      <c r="F88" s="26">
        <v>9264002.6999999993</v>
      </c>
      <c r="G88" s="26">
        <v>9264002.6999999993</v>
      </c>
      <c r="H88" s="34">
        <f>SUM(E88-F88)</f>
        <v>0</v>
      </c>
    </row>
    <row r="89" spans="2:13" x14ac:dyDescent="0.2">
      <c r="B89" s="10" t="s">
        <v>16</v>
      </c>
      <c r="C89" s="25">
        <v>1913270.8</v>
      </c>
      <c r="D89" s="25">
        <v>-647791.64</v>
      </c>
      <c r="E89" s="30">
        <f t="shared" si="17"/>
        <v>1265479.1600000001</v>
      </c>
      <c r="F89" s="26">
        <v>1265479.1599999999</v>
      </c>
      <c r="G89" s="26">
        <v>1265479.1599999999</v>
      </c>
      <c r="H89" s="34">
        <f t="shared" si="16"/>
        <v>2.3283064365386963E-10</v>
      </c>
    </row>
    <row r="90" spans="2:13" x14ac:dyDescent="0.2">
      <c r="B90" s="10" t="s">
        <v>17</v>
      </c>
      <c r="C90" s="25">
        <v>1831102.83</v>
      </c>
      <c r="D90" s="25">
        <v>181835.35</v>
      </c>
      <c r="E90" s="30">
        <f t="shared" si="17"/>
        <v>2012938.1800000002</v>
      </c>
      <c r="F90" s="26">
        <v>2012938.18</v>
      </c>
      <c r="G90" s="26">
        <v>2012938.18</v>
      </c>
      <c r="H90" s="34">
        <f t="shared" si="16"/>
        <v>2.3283064365386963E-10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1174476.73</v>
      </c>
      <c r="E94" s="29">
        <f t="shared" si="18"/>
        <v>1174476.73</v>
      </c>
      <c r="F94" s="7">
        <f t="shared" si="18"/>
        <v>1168728.43</v>
      </c>
      <c r="G94" s="7">
        <f t="shared" si="18"/>
        <v>1073219.6100000001</v>
      </c>
      <c r="H94" s="29">
        <f t="shared" si="18"/>
        <v>5748.2999999999884</v>
      </c>
    </row>
    <row r="95" spans="2:13" ht="24" x14ac:dyDescent="0.2">
      <c r="B95" s="10" t="s">
        <v>22</v>
      </c>
      <c r="C95" s="25">
        <v>0</v>
      </c>
      <c r="D95" s="25">
        <v>222876.45</v>
      </c>
      <c r="E95" s="30">
        <f t="shared" si="17"/>
        <v>222876.45</v>
      </c>
      <c r="F95" s="26">
        <v>222876.45</v>
      </c>
      <c r="G95" s="26">
        <v>222876.45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25635</v>
      </c>
      <c r="E96" s="30">
        <f t="shared" si="17"/>
        <v>25635</v>
      </c>
      <c r="F96" s="26">
        <v>25635</v>
      </c>
      <c r="G96" s="26">
        <v>25635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472321.83</v>
      </c>
      <c r="E98" s="30">
        <f t="shared" si="17"/>
        <v>472321.83</v>
      </c>
      <c r="F98" s="26">
        <v>466573.53</v>
      </c>
      <c r="G98" s="26">
        <v>371064.71</v>
      </c>
      <c r="H98" s="34">
        <f t="shared" si="16"/>
        <v>5748.2999999999884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50000</v>
      </c>
      <c r="E100" s="30">
        <f t="shared" si="17"/>
        <v>50000</v>
      </c>
      <c r="F100" s="26">
        <v>50000</v>
      </c>
      <c r="G100" s="26">
        <v>50000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403643.45</v>
      </c>
      <c r="E103" s="30">
        <f t="shared" si="17"/>
        <v>403643.45</v>
      </c>
      <c r="F103" s="26">
        <v>403643.45</v>
      </c>
      <c r="G103" s="26">
        <v>403643.45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2703424.67</v>
      </c>
      <c r="E104" s="29">
        <f t="shared" si="19"/>
        <v>2703424.67</v>
      </c>
      <c r="F104" s="7">
        <f t="shared" si="19"/>
        <v>2703424.67</v>
      </c>
      <c r="G104" s="7">
        <f t="shared" si="19"/>
        <v>2565268.67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170090</v>
      </c>
      <c r="E105" s="30">
        <f t="shared" si="17"/>
        <v>170090</v>
      </c>
      <c r="F105" s="26">
        <v>170090</v>
      </c>
      <c r="G105" s="26">
        <v>170090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896149.2</v>
      </c>
      <c r="E106" s="30">
        <f t="shared" si="17"/>
        <v>896149.2</v>
      </c>
      <c r="F106" s="26">
        <v>896149.2</v>
      </c>
      <c r="G106" s="26">
        <v>896149.2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237544.8</v>
      </c>
      <c r="E107" s="30">
        <f t="shared" si="17"/>
        <v>237544.8</v>
      </c>
      <c r="F107" s="26">
        <v>237544.8</v>
      </c>
      <c r="G107" s="26">
        <v>237544.8</v>
      </c>
      <c r="H107" s="34">
        <f t="shared" si="16"/>
        <v>0</v>
      </c>
    </row>
    <row r="108" spans="2:18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1216128.67</v>
      </c>
      <c r="E109" s="30">
        <f t="shared" si="17"/>
        <v>1216128.67</v>
      </c>
      <c r="F109" s="26">
        <v>1216128.67</v>
      </c>
      <c r="G109" s="26">
        <v>1169728.67</v>
      </c>
      <c r="H109" s="34">
        <f t="shared" si="16"/>
        <v>0</v>
      </c>
    </row>
    <row r="110" spans="2:18" x14ac:dyDescent="0.2">
      <c r="B110" s="10" t="s">
        <v>37</v>
      </c>
      <c r="C110" s="25">
        <v>0</v>
      </c>
      <c r="D110" s="25">
        <v>183512</v>
      </c>
      <c r="E110" s="30">
        <f t="shared" si="17"/>
        <v>183512</v>
      </c>
      <c r="F110" s="26">
        <v>183512</v>
      </c>
      <c r="G110" s="26">
        <v>91756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3154209.59</v>
      </c>
      <c r="E124" s="29">
        <f t="shared" si="21"/>
        <v>3154209.59</v>
      </c>
      <c r="F124" s="7">
        <f t="shared" si="21"/>
        <v>3154209.59</v>
      </c>
      <c r="G124" s="7">
        <f t="shared" si="21"/>
        <v>3154209.59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1862016.1</v>
      </c>
      <c r="E125" s="30">
        <f t="shared" si="17"/>
        <v>1862016.1</v>
      </c>
      <c r="F125" s="26">
        <v>1862016.1</v>
      </c>
      <c r="G125" s="26">
        <v>1862016.1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1292193.49</v>
      </c>
      <c r="E130" s="30">
        <f t="shared" si="17"/>
        <v>1292193.49</v>
      </c>
      <c r="F130" s="26">
        <v>1292193.49</v>
      </c>
      <c r="G130" s="26">
        <v>1292193.49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31715620.710000001</v>
      </c>
      <c r="D160" s="24">
        <f t="shared" ref="D160:G160" si="28">SUM(D10,D85)</f>
        <v>9255241.8790000007</v>
      </c>
      <c r="E160" s="32">
        <f>SUM(E10,E85)</f>
        <v>40970862.589000002</v>
      </c>
      <c r="F160" s="24">
        <f t="shared" si="28"/>
        <v>38697336.349999994</v>
      </c>
      <c r="G160" s="24">
        <f t="shared" si="28"/>
        <v>36661175.170000002</v>
      </c>
      <c r="H160" s="32">
        <f>SUM(H10,H85)</f>
        <v>2273526.239000001</v>
      </c>
    </row>
    <row r="161" spans="2:6" s="35" customFormat="1" x14ac:dyDescent="0.2"/>
    <row r="162" spans="2:6" s="35" customFormat="1" x14ac:dyDescent="0.2"/>
    <row r="163" spans="2:6" s="35" customFormat="1" x14ac:dyDescent="0.2"/>
    <row r="164" spans="2:6" s="35" customFormat="1" x14ac:dyDescent="0.2"/>
    <row r="165" spans="2:6" s="35" customFormat="1" x14ac:dyDescent="0.2">
      <c r="B165" s="36" t="s">
        <v>95</v>
      </c>
      <c r="C165" s="37"/>
      <c r="E165" s="38"/>
      <c r="F165" s="38" t="s">
        <v>94</v>
      </c>
    </row>
    <row r="166" spans="2:6" s="35" customFormat="1" x14ac:dyDescent="0.2">
      <c r="B166" s="36" t="s">
        <v>90</v>
      </c>
      <c r="C166" s="37"/>
      <c r="E166" s="37"/>
      <c r="F166" s="37" t="s">
        <v>91</v>
      </c>
    </row>
    <row r="167" spans="2:6" s="35" customFormat="1" x14ac:dyDescent="0.2">
      <c r="B167" s="37" t="s">
        <v>92</v>
      </c>
      <c r="C167" s="37"/>
      <c r="E167" s="37"/>
      <c r="F167" s="37" t="s">
        <v>93</v>
      </c>
    </row>
    <row r="168" spans="2:6" s="35" customFormat="1" x14ac:dyDescent="0.2"/>
    <row r="169" spans="2:6" s="35" customFormat="1" x14ac:dyDescent="0.2"/>
    <row r="170" spans="2:6" s="35" customFormat="1" x14ac:dyDescent="0.2"/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81" right="0.55118110236220474" top="0.74803149606299213" bottom="0.43307086614173229" header="0.31496062992125984" footer="0.23622047244094491"/>
  <pageSetup scale="88" fitToHeight="5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2023-02-02T23:26:07Z</cp:lastPrinted>
  <dcterms:created xsi:type="dcterms:W3CDTF">2020-01-08T21:14:59Z</dcterms:created>
  <dcterms:modified xsi:type="dcterms:W3CDTF">2023-02-02T23:26:16Z</dcterms:modified>
</cp:coreProperties>
</file>